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13m.ataiskaita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<sst xmlns="http://schemas.openxmlformats.org/spreadsheetml/2006/main" count="99" uniqueCount="82">
  <si>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>Išorinė tinklų apžiūra</t>
  </si>
  <si>
    <t>Techninė išleistuvų apžiūra</t>
  </si>
  <si>
    <t>Šulinių valymas rankiniu būdu</t>
  </si>
  <si>
    <t>Šulinių valymas asenizacine mašina</t>
  </si>
  <si>
    <t>Nuosėdų pakrovimas rankiniu būdu</t>
  </si>
  <si>
    <t>Griovių, šlaitų kraštų ir dugno šienavimas</t>
  </si>
  <si>
    <t>Techninė tinklų apžiūra leidžiantis į šulinius</t>
  </si>
  <si>
    <t>Šulinio remontas užtaisant įtrūkimus cemento skiediniu</t>
  </si>
  <si>
    <t>km</t>
  </si>
  <si>
    <t>m</t>
  </si>
  <si>
    <t>kv.m.</t>
  </si>
  <si>
    <t>Iš viso</t>
  </si>
  <si>
    <t>Trapo pastatymas po šulinio remonto</t>
  </si>
  <si>
    <t>kanalizacijos šuliniams</t>
  </si>
  <si>
    <t>Paviršinių nuotekų mėginių paėmimas ir tyrimas laboratorijoje,žurnalo pildymas</t>
  </si>
  <si>
    <t>išleid.</t>
  </si>
  <si>
    <t>kartai</t>
  </si>
  <si>
    <t>Mokesčio už aplinkos teršimą iš stacionarių taršos šaltinių užpildymas</t>
  </si>
  <si>
    <t>Sausis</t>
  </si>
  <si>
    <t>per metus</t>
  </si>
  <si>
    <t>Darbų kiekis</t>
  </si>
  <si>
    <t xml:space="preserve">Mato </t>
  </si>
  <si>
    <t>Eil.Nr.</t>
  </si>
  <si>
    <t>Darbų</t>
  </si>
  <si>
    <t>pavadinimas</t>
  </si>
  <si>
    <t>Kaina</t>
  </si>
  <si>
    <t>Kovas</t>
  </si>
  <si>
    <t>Balandis</t>
  </si>
  <si>
    <t>Gegužė</t>
  </si>
  <si>
    <t>Birželis</t>
  </si>
  <si>
    <t>6.8</t>
  </si>
  <si>
    <t>12662,34</t>
  </si>
  <si>
    <t>14649,03</t>
  </si>
  <si>
    <t>17,285,86</t>
  </si>
  <si>
    <t>Įvykdyta</t>
  </si>
  <si>
    <t xml:space="preserve">    Vasaris</t>
  </si>
  <si>
    <t>Suma</t>
  </si>
  <si>
    <t>vnt.</t>
  </si>
  <si>
    <t>10 m</t>
  </si>
  <si>
    <t>val.</t>
  </si>
  <si>
    <t>1 vnt.</t>
  </si>
  <si>
    <t>Vamzdžių iki 300 mm skersmens valymas viela</t>
  </si>
  <si>
    <t>Ketaus liukas PL-40</t>
  </si>
  <si>
    <t>Liuko pastatymas po šulinio remonto</t>
  </si>
  <si>
    <t>70 cm šulinio remontas atstatant viršut. gelžbetonio žiedą</t>
  </si>
  <si>
    <t xml:space="preserve"> Iš viso</t>
  </si>
  <si>
    <t>PVM 21 proc.</t>
  </si>
  <si>
    <t>Sumokėta PVM tarša mokesčio</t>
  </si>
  <si>
    <t>Sumokėta atlyg. ir soc. draudimui</t>
  </si>
  <si>
    <t>Įsigyta pagr.priem.</t>
  </si>
  <si>
    <t>Bendra suma</t>
  </si>
  <si>
    <t>PATVIRTINTA</t>
  </si>
  <si>
    <t>Nuosėdų transportavimas savivartėmis mašinomis</t>
  </si>
  <si>
    <t>Vandens pašalinimas iš šulinių, tranšėjų, griovių</t>
  </si>
  <si>
    <t>Vamzdžių praplovimas laistymo mašina, 300 mm sk.</t>
  </si>
  <si>
    <t>100 cm šulinio remontas atstatant viršut. gelžbetonio žiedą</t>
  </si>
  <si>
    <t>Asfalto dangos išardymas ir atstatymas remontuojant lietaus kanalizacijos šulinius</t>
  </si>
  <si>
    <t>Gelžbetoninės pralaidos vamzdynų išvalymas nuo sąnašų</t>
  </si>
  <si>
    <t>Liuko gelžbetonio angos dangčių uždėjimas</t>
  </si>
  <si>
    <t>Skalda, dolomitas</t>
  </si>
  <si>
    <t xml:space="preserve">Žvyro 0,5 frakcija </t>
  </si>
  <si>
    <t>Trapų sulūžusių grotelių pakeitimas</t>
  </si>
  <si>
    <t>Griovių valymas</t>
  </si>
  <si>
    <t>Kitos išlaidos</t>
  </si>
  <si>
    <t>33,49</t>
  </si>
  <si>
    <t>57,10</t>
  </si>
  <si>
    <t>Vidutinio tankumo krūmų kirtimas</t>
  </si>
  <si>
    <t>100 kv. m</t>
  </si>
  <si>
    <t>Tarpų tarp pralaidos vamzdžių užtaisimas</t>
  </si>
  <si>
    <t>Grunto paskleidimas buldozeriu</t>
  </si>
  <si>
    <t>Įsigyta ūkinio inventoriaus</t>
  </si>
  <si>
    <t>Aplinkosauginės dokumentacijos tvarkymas</t>
  </si>
  <si>
    <t>sut.</t>
  </si>
  <si>
    <t>1 priedas</t>
  </si>
  <si>
    <r>
      <t xml:space="preserve">      </t>
    </r>
    <r>
      <rPr>
        <b/>
        <sz val="12"/>
        <rFont val="Times New Roman"/>
        <family val="1"/>
      </rPr>
      <t>ROKIŠKIO MIESTO LIETAUS KANALIZACIJOS TINKLŲ EKSPLOATAVIMO</t>
    </r>
    <r>
      <rPr>
        <sz val="12"/>
        <rFont val="Times New Roman"/>
        <family val="1"/>
      </rPr>
      <t xml:space="preserve"> </t>
    </r>
  </si>
  <si>
    <t>2016 METŲ IŠLAIDŲ ATASKAITA</t>
  </si>
  <si>
    <t>100 kub. m</t>
  </si>
  <si>
    <t>100 m</t>
  </si>
  <si>
    <t>kub. m</t>
  </si>
  <si>
    <t>kv. m.</t>
  </si>
  <si>
    <t>Rokiškio rajono savivaldybės tarybos</t>
  </si>
  <si>
    <t>2017 m. gegužės 26 d. sprendimo Nr. TS-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</si>
</sst>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\-#,##0.00\ "/>
    <numFmt numFmtId="181" formatCode="#,##0.00\ &quot;Lt&quot;"/>
    <numFmt numFmtId="182" formatCode="[$-427]yyyy\ &quot;m.&quot;\ mmmm\ d\ &quot;d.&quot;"/>
    <numFmt numFmtId="183" formatCode="#,##0.000"/>
    <numFmt numFmtId="184" formatCode="0.0"/>
    <numFmt numFmtId="185" formatCode="000000"/>
    <numFmt numFmtId="186" formatCode="0.00_ ;\-0.00\ "/>
    <numFmt numFmtId="187" formatCode="0.00000"/>
    <numFmt numFmtId="188" formatCode="0.0000"/>
    <numFmt numFmtId="189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indent="3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indent="3"/>
    </xf>
    <xf numFmtId="0" fontId="0" fillId="0" borderId="15" xfId="0" applyFont="1" applyBorder="1" applyAlignment="1">
      <alignment horizontal="left" indent="3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16" fontId="0" fillId="0" borderId="17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19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31.28125" style="0" customWidth="1"/>
    <col min="3" max="3" width="9.00390625" style="0" customWidth="1"/>
    <col min="4" max="4" width="11.28125" style="0" customWidth="1"/>
    <col min="5" max="5" width="11.00390625" style="0" customWidth="1"/>
    <col min="6" max="14" width="9.140625" style="0" hidden="1" customWidth="1"/>
    <col min="15" max="15" width="4.8515625" style="0" hidden="1" customWidth="1"/>
    <col min="16" max="17" width="9.140625" style="0" hidden="1" customWidth="1"/>
    <col min="18" max="18" width="14.421875" style="0" customWidth="1"/>
  </cols>
  <sheetData>
    <row r="3" ht="12.75">
      <c r="E3" t="s">
        <v>51</v>
      </c>
    </row>
    <row r="4" ht="12.75">
      <c r="E4" t="s">
        <v>80</v>
      </c>
    </row>
    <row r="5" ht="12.75">
      <c r="E5" t="s">
        <v>81</v>
      </c>
    </row>
    <row r="6" ht="12.75">
      <c r="E6" t="s">
        <v>73</v>
      </c>
    </row>
    <row r="7" spans="1:2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 customHeight="1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5"/>
      <c r="V8" s="5"/>
      <c r="W8" s="5"/>
      <c r="X8" s="5"/>
      <c r="Y8" s="5"/>
      <c r="Z8" s="5"/>
      <c r="AA8" s="5"/>
      <c r="AB8" s="5"/>
      <c r="AC8" s="5"/>
    </row>
    <row r="9" spans="1:29" ht="15.75">
      <c r="A9" s="60"/>
      <c r="B9" s="61" t="s">
        <v>75</v>
      </c>
      <c r="C9" s="60"/>
      <c r="D9" s="60"/>
      <c r="E9" s="61"/>
      <c r="F9" s="60"/>
      <c r="G9" s="60"/>
      <c r="H9" s="60"/>
      <c r="I9" s="60"/>
      <c r="J9" s="60"/>
      <c r="K9" s="60"/>
      <c r="L9" s="60"/>
      <c r="M9" s="60"/>
      <c r="N9" s="60"/>
      <c r="O9" s="60"/>
      <c r="P9" s="62"/>
      <c r="Q9" s="62"/>
      <c r="R9" s="60"/>
      <c r="S9" s="61"/>
      <c r="T9" s="61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s="24"/>
      <c r="B10" s="24"/>
      <c r="C10" s="24"/>
      <c r="D10" s="24"/>
      <c r="E10" s="19"/>
      <c r="F10" s="2"/>
      <c r="G10" s="2"/>
      <c r="H10" s="2"/>
      <c r="I10" s="2"/>
      <c r="J10" s="2"/>
      <c r="K10" s="2"/>
      <c r="L10" s="3"/>
      <c r="M10" s="3"/>
      <c r="N10" s="2"/>
      <c r="O10" s="2"/>
      <c r="P10" s="1"/>
      <c r="Q10" s="1"/>
      <c r="R10" s="1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">
      <c r="A11" s="10"/>
      <c r="B11" s="10"/>
      <c r="C11" s="10"/>
      <c r="D11" s="10"/>
      <c r="E11" s="9"/>
      <c r="F11" s="2"/>
      <c r="G11" s="2"/>
      <c r="H11" s="2"/>
      <c r="I11" s="2"/>
      <c r="J11" s="2"/>
      <c r="K11" s="2"/>
      <c r="L11" s="3"/>
      <c r="M11" s="3"/>
      <c r="N11" s="2"/>
      <c r="O11" s="2"/>
      <c r="P11" s="1"/>
      <c r="Q11" s="1"/>
      <c r="R11" s="10"/>
      <c r="S11" s="6"/>
      <c r="T11" s="5"/>
      <c r="U11" s="54"/>
      <c r="V11" s="5"/>
      <c r="W11" s="5"/>
      <c r="X11" s="5"/>
      <c r="Y11" s="5"/>
      <c r="Z11" s="5"/>
      <c r="AA11" s="5"/>
      <c r="AB11" s="5"/>
      <c r="AC11" s="5"/>
    </row>
    <row r="12" spans="1:29" ht="12.75">
      <c r="A12" s="25" t="s">
        <v>22</v>
      </c>
      <c r="B12" s="25" t="s">
        <v>23</v>
      </c>
      <c r="C12" s="25" t="s">
        <v>21</v>
      </c>
      <c r="D12" s="11" t="s">
        <v>25</v>
      </c>
      <c r="E12" s="25" t="s">
        <v>20</v>
      </c>
      <c r="F12" s="12" t="s">
        <v>18</v>
      </c>
      <c r="G12" s="13"/>
      <c r="H12" s="26" t="s">
        <v>35</v>
      </c>
      <c r="I12" s="27"/>
      <c r="J12" s="12" t="s">
        <v>26</v>
      </c>
      <c r="K12" s="28"/>
      <c r="L12" s="29" t="s">
        <v>27</v>
      </c>
      <c r="M12" s="30"/>
      <c r="N12" s="12" t="s">
        <v>28</v>
      </c>
      <c r="O12" s="27"/>
      <c r="P12" s="12" t="s">
        <v>29</v>
      </c>
      <c r="Q12" s="31"/>
      <c r="R12" s="25" t="s">
        <v>34</v>
      </c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>
      <c r="A13" s="14"/>
      <c r="B13" s="32" t="s">
        <v>24</v>
      </c>
      <c r="C13" s="32" t="s">
        <v>37</v>
      </c>
      <c r="D13" s="14"/>
      <c r="E13" s="32" t="s">
        <v>19</v>
      </c>
      <c r="F13" s="15"/>
      <c r="G13" s="16"/>
      <c r="H13" s="33"/>
      <c r="I13" s="34"/>
      <c r="J13" s="35"/>
      <c r="K13" s="36"/>
      <c r="L13" s="33"/>
      <c r="M13" s="34"/>
      <c r="N13" s="33"/>
      <c r="O13" s="34"/>
      <c r="P13" s="33"/>
      <c r="Q13" s="37"/>
      <c r="R13" s="38" t="s">
        <v>36</v>
      </c>
      <c r="S13" s="6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>
      <c r="A14" s="40">
        <v>1</v>
      </c>
      <c r="B14" s="41">
        <v>2</v>
      </c>
      <c r="C14" s="40">
        <v>3</v>
      </c>
      <c r="D14" s="59">
        <v>4</v>
      </c>
      <c r="E14" s="42">
        <v>5</v>
      </c>
      <c r="F14" s="38">
        <v>7</v>
      </c>
      <c r="G14" s="38">
        <v>8</v>
      </c>
      <c r="H14" s="38">
        <v>9</v>
      </c>
      <c r="I14" s="39">
        <v>10</v>
      </c>
      <c r="J14" s="18">
        <v>11</v>
      </c>
      <c r="K14" s="43">
        <v>12</v>
      </c>
      <c r="L14" s="18">
        <v>13</v>
      </c>
      <c r="M14" s="43">
        <v>14</v>
      </c>
      <c r="N14" s="18">
        <v>15</v>
      </c>
      <c r="O14" s="18">
        <v>16</v>
      </c>
      <c r="P14" s="43"/>
      <c r="Q14" s="17"/>
      <c r="R14" s="38">
        <v>6</v>
      </c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" customHeight="1">
      <c r="A15" s="23">
        <v>1</v>
      </c>
      <c r="B15" s="44" t="s">
        <v>0</v>
      </c>
      <c r="C15" s="38" t="s">
        <v>8</v>
      </c>
      <c r="D15" s="63">
        <v>10.6</v>
      </c>
      <c r="E15" s="38">
        <v>9.1</v>
      </c>
      <c r="F15" s="47" t="s">
        <v>30</v>
      </c>
      <c r="G15" s="38">
        <v>108.8</v>
      </c>
      <c r="H15" s="38">
        <v>6.8</v>
      </c>
      <c r="I15" s="38">
        <v>108.8</v>
      </c>
      <c r="J15" s="18">
        <v>6.8</v>
      </c>
      <c r="K15" s="46">
        <v>108.8</v>
      </c>
      <c r="L15" s="18">
        <v>6.8</v>
      </c>
      <c r="M15" s="46">
        <v>108.8</v>
      </c>
      <c r="N15" s="18">
        <v>6.8</v>
      </c>
      <c r="O15" s="18">
        <v>108.8</v>
      </c>
      <c r="P15" s="22">
        <v>6.8</v>
      </c>
      <c r="Q15" s="18">
        <v>108.8</v>
      </c>
      <c r="R15" s="63">
        <v>96.47</v>
      </c>
      <c r="S15" s="7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5.5" customHeight="1">
      <c r="A16" s="23">
        <f>1+A15</f>
        <v>2</v>
      </c>
      <c r="B16" s="44" t="s">
        <v>6</v>
      </c>
      <c r="C16" s="38" t="s">
        <v>8</v>
      </c>
      <c r="D16" s="63">
        <v>39.41</v>
      </c>
      <c r="E16" s="63">
        <v>3.3</v>
      </c>
      <c r="F16" s="18">
        <v>0.235</v>
      </c>
      <c r="G16" s="18">
        <v>36.79</v>
      </c>
      <c r="H16" s="38">
        <v>0.45</v>
      </c>
      <c r="I16" s="18">
        <v>70.44</v>
      </c>
      <c r="J16" s="18">
        <v>3.64</v>
      </c>
      <c r="K16" s="18">
        <v>569.02</v>
      </c>
      <c r="L16" s="18">
        <v>5.82</v>
      </c>
      <c r="M16" s="18">
        <v>911.06</v>
      </c>
      <c r="N16" s="18">
        <v>4.14</v>
      </c>
      <c r="O16" s="18">
        <v>648.08</v>
      </c>
      <c r="P16" s="18">
        <v>0.4</v>
      </c>
      <c r="Q16" s="18">
        <v>62.62</v>
      </c>
      <c r="R16" s="38">
        <v>130.06</v>
      </c>
      <c r="S16" s="6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" customHeight="1">
      <c r="A17" s="23">
        <f>1+A16</f>
        <v>3</v>
      </c>
      <c r="B17" s="45" t="s">
        <v>1</v>
      </c>
      <c r="C17" s="38" t="s">
        <v>37</v>
      </c>
      <c r="D17" s="63">
        <v>7.67</v>
      </c>
      <c r="E17" s="38">
        <v>52</v>
      </c>
      <c r="F17" s="50"/>
      <c r="G17" s="50"/>
      <c r="H17" s="63"/>
      <c r="I17" s="55"/>
      <c r="J17" s="50"/>
      <c r="K17" s="55"/>
      <c r="L17" s="50"/>
      <c r="M17" s="50"/>
      <c r="N17" s="50"/>
      <c r="O17" s="50"/>
      <c r="P17" s="50"/>
      <c r="Q17" s="50"/>
      <c r="R17" s="63">
        <v>398.66</v>
      </c>
      <c r="S17" s="6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5" customHeight="1">
      <c r="A18" s="23">
        <f>1+A17</f>
        <v>4</v>
      </c>
      <c r="B18" s="45" t="s">
        <v>2</v>
      </c>
      <c r="C18" s="38" t="s">
        <v>78</v>
      </c>
      <c r="D18" s="63">
        <v>54.14</v>
      </c>
      <c r="E18" s="63">
        <v>361</v>
      </c>
      <c r="F18" s="46"/>
      <c r="G18" s="18"/>
      <c r="H18" s="38"/>
      <c r="I18" s="18"/>
      <c r="J18" s="18"/>
      <c r="K18" s="18"/>
      <c r="L18" s="18"/>
      <c r="M18" s="18"/>
      <c r="N18" s="18"/>
      <c r="O18" s="18"/>
      <c r="P18" s="18"/>
      <c r="Q18" s="18"/>
      <c r="R18" s="38">
        <v>19546.44</v>
      </c>
      <c r="S18" s="6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" customHeight="1">
      <c r="A19" s="23">
        <f>1+A18</f>
        <v>5</v>
      </c>
      <c r="B19" s="45" t="s">
        <v>3</v>
      </c>
      <c r="C19" s="38" t="s">
        <v>78</v>
      </c>
      <c r="D19" s="63">
        <v>62.22</v>
      </c>
      <c r="E19" s="38">
        <v>14</v>
      </c>
      <c r="F19" s="18"/>
      <c r="G19" s="18"/>
      <c r="H19" s="38"/>
      <c r="I19" s="18"/>
      <c r="J19" s="18"/>
      <c r="K19" s="22"/>
      <c r="L19" s="18"/>
      <c r="M19" s="18"/>
      <c r="N19" s="18"/>
      <c r="O19" s="18"/>
      <c r="P19" s="22"/>
      <c r="Q19" s="18"/>
      <c r="R19" s="63">
        <v>871.08</v>
      </c>
      <c r="S19" s="6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7.75" customHeight="1">
      <c r="A20" s="23">
        <v>6</v>
      </c>
      <c r="B20" s="44" t="s">
        <v>53</v>
      </c>
      <c r="C20" s="38" t="s">
        <v>76</v>
      </c>
      <c r="D20" s="38">
        <v>264.5</v>
      </c>
      <c r="E20" s="63">
        <v>2.1</v>
      </c>
      <c r="F20" s="18"/>
      <c r="G20" s="18"/>
      <c r="H20" s="38"/>
      <c r="I20" s="18"/>
      <c r="J20" s="18"/>
      <c r="K20" s="22"/>
      <c r="L20" s="18"/>
      <c r="M20" s="18"/>
      <c r="N20" s="18"/>
      <c r="O20" s="18"/>
      <c r="P20" s="22"/>
      <c r="Q20" s="18"/>
      <c r="R20" s="63">
        <v>555.45</v>
      </c>
      <c r="S20" s="6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5.5" customHeight="1">
      <c r="A21" s="23">
        <v>7</v>
      </c>
      <c r="B21" s="44" t="s">
        <v>41</v>
      </c>
      <c r="C21" s="38" t="s">
        <v>38</v>
      </c>
      <c r="D21" s="38">
        <v>29.75</v>
      </c>
      <c r="E21" s="38">
        <v>39.08</v>
      </c>
      <c r="F21" s="18"/>
      <c r="G21" s="18"/>
      <c r="H21" s="38"/>
      <c r="I21" s="18"/>
      <c r="J21" s="18"/>
      <c r="K21" s="18"/>
      <c r="L21" s="18"/>
      <c r="M21" s="18"/>
      <c r="N21" s="18"/>
      <c r="O21" s="18"/>
      <c r="P21" s="18"/>
      <c r="Q21" s="18"/>
      <c r="R21" s="38">
        <v>1162.49</v>
      </c>
      <c r="S21" s="6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6.25" customHeight="1">
      <c r="A22" s="23">
        <v>8</v>
      </c>
      <c r="B22" s="44" t="s">
        <v>54</v>
      </c>
      <c r="C22" s="38" t="s">
        <v>77</v>
      </c>
      <c r="D22" s="63">
        <v>163.9</v>
      </c>
      <c r="E22" s="63">
        <v>6.86</v>
      </c>
      <c r="F22" s="18"/>
      <c r="G22" s="18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63">
        <v>1124.38</v>
      </c>
      <c r="S22" s="6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5" customHeight="1">
      <c r="A23" s="23">
        <v>9</v>
      </c>
      <c r="B23" s="44" t="s">
        <v>4</v>
      </c>
      <c r="C23" s="38" t="s">
        <v>78</v>
      </c>
      <c r="D23" s="38">
        <v>94.8</v>
      </c>
      <c r="E23" s="38">
        <v>375.08</v>
      </c>
      <c r="F23" s="18"/>
      <c r="G23" s="18"/>
      <c r="H23" s="38"/>
      <c r="I23" s="22"/>
      <c r="J23" s="18"/>
      <c r="K23" s="22"/>
      <c r="L23" s="18"/>
      <c r="M23" s="22"/>
      <c r="N23" s="18"/>
      <c r="O23" s="18"/>
      <c r="P23" s="22"/>
      <c r="Q23" s="18"/>
      <c r="R23" s="38">
        <v>3559.45</v>
      </c>
      <c r="S23" s="7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25.5" customHeight="1">
      <c r="A24" s="23">
        <v>10</v>
      </c>
      <c r="B24" s="44" t="s">
        <v>52</v>
      </c>
      <c r="C24" s="38" t="s">
        <v>39</v>
      </c>
      <c r="D24" s="63">
        <v>17.6</v>
      </c>
      <c r="E24" s="63">
        <v>355.4</v>
      </c>
      <c r="F24" s="18"/>
      <c r="G24" s="18"/>
      <c r="H24" s="38"/>
      <c r="I24" s="18"/>
      <c r="J24" s="18"/>
      <c r="K24" s="18"/>
      <c r="L24" s="18"/>
      <c r="M24" s="18"/>
      <c r="N24" s="18"/>
      <c r="O24" s="18"/>
      <c r="P24" s="18"/>
      <c r="Q24" s="18"/>
      <c r="R24" s="63">
        <v>6254.57</v>
      </c>
      <c r="S24" s="6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5.5" customHeight="1">
      <c r="A25" s="23">
        <v>11</v>
      </c>
      <c r="B25" s="44" t="s">
        <v>5</v>
      </c>
      <c r="C25" s="38" t="s">
        <v>67</v>
      </c>
      <c r="D25" s="38">
        <v>4.8</v>
      </c>
      <c r="E25" s="63">
        <v>892.05</v>
      </c>
      <c r="F25" s="18"/>
      <c r="G25" s="18"/>
      <c r="H25" s="38"/>
      <c r="I25" s="18"/>
      <c r="J25" s="18"/>
      <c r="K25" s="18"/>
      <c r="L25" s="18"/>
      <c r="M25" s="18"/>
      <c r="N25" s="18"/>
      <c r="O25" s="18"/>
      <c r="P25" s="18"/>
      <c r="Q25" s="18"/>
      <c r="R25" s="63">
        <v>4285.58</v>
      </c>
      <c r="S25" s="6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0.75" customHeight="1" hidden="1">
      <c r="A26" s="51"/>
      <c r="B26" s="44"/>
      <c r="C26" s="48"/>
      <c r="D26" s="45"/>
      <c r="E26" s="38"/>
      <c r="F26" s="18"/>
      <c r="G26" s="18"/>
      <c r="H26" s="38"/>
      <c r="I26" s="18"/>
      <c r="J26" s="18"/>
      <c r="K26" s="18"/>
      <c r="L26" s="18"/>
      <c r="M26" s="18"/>
      <c r="N26" s="18"/>
      <c r="O26" s="18"/>
      <c r="P26" s="18"/>
      <c r="Q26" s="18"/>
      <c r="R26" s="38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.75" customHeight="1">
      <c r="A27" s="23">
        <v>12</v>
      </c>
      <c r="B27" s="44" t="s">
        <v>42</v>
      </c>
      <c r="C27" s="38" t="s">
        <v>40</v>
      </c>
      <c r="D27" s="63">
        <v>161.03</v>
      </c>
      <c r="E27" s="38">
        <v>2</v>
      </c>
      <c r="F27" s="18"/>
      <c r="G27" s="18"/>
      <c r="H27" s="38"/>
      <c r="I27" s="18"/>
      <c r="J27" s="18"/>
      <c r="K27" s="18"/>
      <c r="L27" s="18"/>
      <c r="M27" s="18"/>
      <c r="N27" s="18"/>
      <c r="O27" s="18"/>
      <c r="P27" s="18"/>
      <c r="Q27" s="18"/>
      <c r="R27" s="63">
        <v>322.06</v>
      </c>
      <c r="S27" s="6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25.5" customHeight="1">
      <c r="A28" s="23">
        <v>13</v>
      </c>
      <c r="B28" s="45" t="s">
        <v>7</v>
      </c>
      <c r="C28" s="38" t="s">
        <v>40</v>
      </c>
      <c r="D28" s="38">
        <v>10.02</v>
      </c>
      <c r="E28" s="63">
        <v>8</v>
      </c>
      <c r="F28" s="18"/>
      <c r="G28" s="18"/>
      <c r="H28" s="38"/>
      <c r="I28" s="18"/>
      <c r="J28" s="18"/>
      <c r="K28" s="18"/>
      <c r="L28" s="18"/>
      <c r="M28" s="18"/>
      <c r="N28" s="18"/>
      <c r="O28" s="18"/>
      <c r="P28" s="18"/>
      <c r="Q28" s="18"/>
      <c r="R28" s="63">
        <v>80.2</v>
      </c>
      <c r="S28" s="6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25" customHeight="1">
      <c r="A29" s="23">
        <v>14</v>
      </c>
      <c r="B29" s="44" t="s">
        <v>43</v>
      </c>
      <c r="C29" s="38" t="s">
        <v>40</v>
      </c>
      <c r="D29" s="47"/>
      <c r="E29" s="38">
        <v>10</v>
      </c>
      <c r="F29" s="49"/>
      <c r="G29" s="18"/>
      <c r="H29" s="38"/>
      <c r="I29" s="18"/>
      <c r="J29" s="18"/>
      <c r="K29" s="18"/>
      <c r="L29" s="18"/>
      <c r="M29" s="18"/>
      <c r="N29" s="18"/>
      <c r="O29" s="18"/>
      <c r="P29" s="18"/>
      <c r="Q29" s="18"/>
      <c r="R29" s="63">
        <v>1044.52</v>
      </c>
      <c r="S29" s="6"/>
      <c r="T29" s="5"/>
      <c r="U29" s="53"/>
      <c r="V29" s="5"/>
      <c r="W29" s="5"/>
      <c r="X29" s="5"/>
      <c r="Y29" s="5"/>
      <c r="Z29" s="5"/>
      <c r="AA29" s="5"/>
      <c r="AB29" s="5"/>
      <c r="AC29" s="5"/>
    </row>
    <row r="30" spans="1:29" ht="28.5" customHeight="1">
      <c r="A30" s="23">
        <f>1+A29</f>
        <v>15</v>
      </c>
      <c r="B30" s="44" t="s">
        <v>57</v>
      </c>
      <c r="C30" s="38" t="s">
        <v>78</v>
      </c>
      <c r="D30" s="47" t="s">
        <v>64</v>
      </c>
      <c r="E30" s="63">
        <v>23.8</v>
      </c>
      <c r="F30" s="52"/>
      <c r="G30" s="18"/>
      <c r="H30" s="38"/>
      <c r="I30" s="18"/>
      <c r="J30" s="18"/>
      <c r="K30" s="18"/>
      <c r="L30" s="18"/>
      <c r="M30" s="18"/>
      <c r="N30" s="18"/>
      <c r="O30" s="18"/>
      <c r="P30" s="18"/>
      <c r="Q30" s="18"/>
      <c r="R30" s="38">
        <v>797.09</v>
      </c>
      <c r="S30" s="7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26.25" customHeight="1">
      <c r="A31" s="23">
        <v>16</v>
      </c>
      <c r="B31" s="44" t="s">
        <v>58</v>
      </c>
      <c r="C31" s="38" t="s">
        <v>37</v>
      </c>
      <c r="D31" s="63">
        <v>44.84</v>
      </c>
      <c r="E31" s="38">
        <v>3</v>
      </c>
      <c r="F31" s="50"/>
      <c r="G31" s="50"/>
      <c r="H31" s="63"/>
      <c r="I31" s="55"/>
      <c r="J31" s="50"/>
      <c r="K31" s="50"/>
      <c r="L31" s="50"/>
      <c r="M31" s="50"/>
      <c r="N31" s="50"/>
      <c r="O31" s="50"/>
      <c r="P31" s="50"/>
      <c r="Q31" s="50"/>
      <c r="R31" s="63">
        <v>134.51</v>
      </c>
      <c r="S31" s="7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41.25" customHeight="1">
      <c r="A32" s="23">
        <v>17</v>
      </c>
      <c r="B32" s="44" t="s">
        <v>56</v>
      </c>
      <c r="C32" s="38" t="s">
        <v>79</v>
      </c>
      <c r="D32" s="63">
        <v>12.91</v>
      </c>
      <c r="E32" s="63">
        <v>6</v>
      </c>
      <c r="F32" s="50"/>
      <c r="G32" s="50"/>
      <c r="H32" s="63"/>
      <c r="I32" s="50"/>
      <c r="J32" s="50"/>
      <c r="K32" s="50"/>
      <c r="L32" s="50"/>
      <c r="M32" s="50"/>
      <c r="N32" s="50"/>
      <c r="O32" s="50"/>
      <c r="P32" s="50"/>
      <c r="Q32" s="50"/>
      <c r="R32" s="63">
        <v>77.46</v>
      </c>
      <c r="S32" s="6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26.25" customHeight="1">
      <c r="A33" s="23">
        <v>18</v>
      </c>
      <c r="B33" s="44" t="s">
        <v>55</v>
      </c>
      <c r="C33" s="38" t="s">
        <v>37</v>
      </c>
      <c r="D33" s="63">
        <v>238.58</v>
      </c>
      <c r="E33" s="38">
        <v>7</v>
      </c>
      <c r="F33" s="50"/>
      <c r="G33" s="50"/>
      <c r="H33" s="63"/>
      <c r="I33" s="50"/>
      <c r="J33" s="50"/>
      <c r="K33" s="50"/>
      <c r="L33" s="50"/>
      <c r="M33" s="50"/>
      <c r="N33" s="50"/>
      <c r="O33" s="50"/>
      <c r="P33" s="50"/>
      <c r="Q33" s="50"/>
      <c r="R33" s="63">
        <v>1670.03</v>
      </c>
      <c r="S33" s="6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30" customHeight="1">
      <c r="A34" s="23">
        <f>1+A33</f>
        <v>19</v>
      </c>
      <c r="B34" s="57" t="s">
        <v>44</v>
      </c>
      <c r="C34" s="38" t="s">
        <v>37</v>
      </c>
      <c r="D34" s="63">
        <v>105.55</v>
      </c>
      <c r="E34" s="63">
        <v>3</v>
      </c>
      <c r="F34" s="50"/>
      <c r="G34" s="50"/>
      <c r="H34" s="63"/>
      <c r="I34" s="50"/>
      <c r="J34" s="50"/>
      <c r="K34" s="50"/>
      <c r="L34" s="50"/>
      <c r="M34" s="50"/>
      <c r="N34" s="50"/>
      <c r="O34" s="50"/>
      <c r="P34" s="50"/>
      <c r="Q34" s="50"/>
      <c r="R34" s="63">
        <v>316.65</v>
      </c>
      <c r="S34" s="6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0.75" customHeight="1" hidden="1">
      <c r="A35" s="23">
        <f>1+A34</f>
        <v>20</v>
      </c>
      <c r="B35" s="44" t="s">
        <v>13</v>
      </c>
      <c r="C35" s="38" t="s">
        <v>10</v>
      </c>
      <c r="D35" s="38"/>
      <c r="E35" s="38"/>
      <c r="F35" s="18"/>
      <c r="G35" s="18"/>
      <c r="H35" s="38"/>
      <c r="I35" s="18"/>
      <c r="J35" s="18"/>
      <c r="K35" s="18"/>
      <c r="L35" s="18"/>
      <c r="M35" s="18"/>
      <c r="N35" s="18"/>
      <c r="O35" s="18"/>
      <c r="P35" s="18"/>
      <c r="Q35" s="18"/>
      <c r="R35" s="38"/>
      <c r="S35" s="6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3.5" customHeight="1">
      <c r="A36" s="23">
        <v>20</v>
      </c>
      <c r="B36" s="44" t="s">
        <v>61</v>
      </c>
      <c r="C36" s="38" t="s">
        <v>37</v>
      </c>
      <c r="D36" s="63">
        <v>29.03</v>
      </c>
      <c r="E36" s="63">
        <v>13</v>
      </c>
      <c r="F36" s="50"/>
      <c r="G36" s="50"/>
      <c r="H36" s="63"/>
      <c r="I36" s="50"/>
      <c r="J36" s="50"/>
      <c r="K36" s="50"/>
      <c r="L36" s="50"/>
      <c r="M36" s="50"/>
      <c r="N36" s="50"/>
      <c r="O36" s="50"/>
      <c r="P36" s="50"/>
      <c r="Q36" s="50"/>
      <c r="R36" s="63">
        <v>377.34</v>
      </c>
      <c r="S36" s="6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" customHeight="1">
      <c r="A37" s="23">
        <f>1+A35</f>
        <v>21</v>
      </c>
      <c r="B37" s="44" t="s">
        <v>12</v>
      </c>
      <c r="C37" s="38" t="s">
        <v>37</v>
      </c>
      <c r="D37" s="47" t="s">
        <v>65</v>
      </c>
      <c r="E37" s="38">
        <v>10</v>
      </c>
      <c r="F37" s="50"/>
      <c r="G37" s="50"/>
      <c r="H37" s="63"/>
      <c r="I37" s="50"/>
      <c r="J37" s="50"/>
      <c r="K37" s="50"/>
      <c r="L37" s="50"/>
      <c r="M37" s="50"/>
      <c r="N37" s="50"/>
      <c r="O37" s="50"/>
      <c r="P37" s="50"/>
      <c r="Q37" s="50"/>
      <c r="R37" s="63">
        <v>571.01</v>
      </c>
      <c r="S37" s="6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30" customHeight="1" hidden="1">
      <c r="A38" s="23" t="e">
        <f>1+#REF!</f>
        <v>#REF!</v>
      </c>
      <c r="B38" s="44"/>
      <c r="C38" s="38"/>
      <c r="D38" s="38"/>
      <c r="E38" s="38"/>
      <c r="F38" s="18"/>
      <c r="G38" s="18"/>
      <c r="H38" s="38"/>
      <c r="I38" s="18"/>
      <c r="J38" s="18"/>
      <c r="K38" s="18"/>
      <c r="L38" s="18"/>
      <c r="M38" s="18"/>
      <c r="N38" s="18"/>
      <c r="O38" s="18"/>
      <c r="P38" s="18"/>
      <c r="Q38" s="18"/>
      <c r="R38" s="38"/>
      <c r="S38" s="6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>
      <c r="A39" s="23">
        <v>22</v>
      </c>
      <c r="B39" s="44" t="s">
        <v>62</v>
      </c>
      <c r="C39" s="38" t="s">
        <v>67</v>
      </c>
      <c r="D39" s="63">
        <v>649.14</v>
      </c>
      <c r="E39" s="63">
        <v>10.5</v>
      </c>
      <c r="F39" s="50"/>
      <c r="G39" s="50"/>
      <c r="H39" s="63"/>
      <c r="I39" s="50"/>
      <c r="J39" s="50"/>
      <c r="K39" s="50"/>
      <c r="L39" s="50"/>
      <c r="M39" s="50"/>
      <c r="N39" s="50"/>
      <c r="O39" s="50"/>
      <c r="P39" s="50"/>
      <c r="Q39" s="50"/>
      <c r="R39" s="63">
        <v>6815.92</v>
      </c>
      <c r="S39" s="6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>
      <c r="A40" s="23">
        <v>23</v>
      </c>
      <c r="B40" s="44" t="s">
        <v>59</v>
      </c>
      <c r="C40" s="38" t="s">
        <v>78</v>
      </c>
      <c r="D40" s="63">
        <v>29.38</v>
      </c>
      <c r="E40" s="38">
        <v>5.4</v>
      </c>
      <c r="F40" s="50"/>
      <c r="G40" s="50"/>
      <c r="H40" s="63"/>
      <c r="I40" s="50"/>
      <c r="J40" s="50"/>
      <c r="K40" s="50"/>
      <c r="L40" s="50"/>
      <c r="M40" s="50"/>
      <c r="N40" s="50"/>
      <c r="O40" s="50"/>
      <c r="P40" s="50"/>
      <c r="Q40" s="50"/>
      <c r="R40" s="63">
        <v>158.65</v>
      </c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7.25" customHeight="1">
      <c r="A41" s="23">
        <v>24</v>
      </c>
      <c r="B41" s="44" t="s">
        <v>60</v>
      </c>
      <c r="C41" s="38" t="s">
        <v>78</v>
      </c>
      <c r="D41" s="63">
        <v>11.82</v>
      </c>
      <c r="E41" s="63">
        <v>3.6</v>
      </c>
      <c r="F41" s="50"/>
      <c r="G41" s="50"/>
      <c r="H41" s="63"/>
      <c r="I41" s="50"/>
      <c r="J41" s="50"/>
      <c r="K41" s="50"/>
      <c r="L41" s="50"/>
      <c r="M41" s="50"/>
      <c r="N41" s="50"/>
      <c r="O41" s="50"/>
      <c r="P41" s="50"/>
      <c r="Q41" s="50"/>
      <c r="R41" s="63">
        <v>42.55</v>
      </c>
      <c r="S41" s="6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38.25" customHeight="1">
      <c r="A42" s="23">
        <v>25</v>
      </c>
      <c r="B42" s="44" t="s">
        <v>14</v>
      </c>
      <c r="C42" s="38" t="s">
        <v>15</v>
      </c>
      <c r="D42" s="18">
        <v>17.61</v>
      </c>
      <c r="E42" s="38">
        <v>94</v>
      </c>
      <c r="F42" s="18"/>
      <c r="G42" s="18"/>
      <c r="H42" s="38"/>
      <c r="I42" s="18"/>
      <c r="J42" s="18"/>
      <c r="K42" s="18"/>
      <c r="L42" s="18"/>
      <c r="M42" s="18"/>
      <c r="N42" s="18"/>
      <c r="O42" s="18"/>
      <c r="P42" s="18"/>
      <c r="Q42" s="18"/>
      <c r="R42" s="38">
        <v>1655.74</v>
      </c>
      <c r="S42" s="6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37.5" customHeight="1">
      <c r="A43" s="23">
        <v>26</v>
      </c>
      <c r="B43" s="44" t="s">
        <v>17</v>
      </c>
      <c r="C43" s="38" t="s">
        <v>16</v>
      </c>
      <c r="D43" s="63">
        <v>112.09</v>
      </c>
      <c r="E43" s="63">
        <v>2</v>
      </c>
      <c r="F43" s="50"/>
      <c r="G43" s="50"/>
      <c r="H43" s="63"/>
      <c r="I43" s="50"/>
      <c r="J43" s="50"/>
      <c r="K43" s="50"/>
      <c r="L43" s="50"/>
      <c r="M43" s="50"/>
      <c r="N43" s="50"/>
      <c r="O43" s="50"/>
      <c r="P43" s="50"/>
      <c r="Q43" s="50"/>
      <c r="R43" s="63">
        <v>339.11</v>
      </c>
      <c r="S43" s="6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20.25" customHeight="1">
      <c r="A44" s="23">
        <v>27</v>
      </c>
      <c r="B44" s="44" t="s">
        <v>66</v>
      </c>
      <c r="C44" s="38" t="s">
        <v>67</v>
      </c>
      <c r="D44" s="63">
        <v>7.82</v>
      </c>
      <c r="E44" s="63">
        <v>3</v>
      </c>
      <c r="F44" s="50"/>
      <c r="G44" s="50"/>
      <c r="H44" s="63"/>
      <c r="I44" s="50"/>
      <c r="J44" s="50"/>
      <c r="K44" s="50"/>
      <c r="L44" s="50"/>
      <c r="M44" s="50"/>
      <c r="N44" s="50"/>
      <c r="O44" s="50"/>
      <c r="P44" s="50"/>
      <c r="Q44" s="50"/>
      <c r="R44" s="63">
        <v>23.45</v>
      </c>
      <c r="S44" s="6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27" customHeight="1">
      <c r="A45" s="23">
        <v>28</v>
      </c>
      <c r="B45" s="44" t="s">
        <v>68</v>
      </c>
      <c r="C45" s="38" t="s">
        <v>9</v>
      </c>
      <c r="D45" s="63">
        <v>2.89</v>
      </c>
      <c r="E45" s="63">
        <v>2.89</v>
      </c>
      <c r="F45" s="50"/>
      <c r="G45" s="50"/>
      <c r="H45" s="63"/>
      <c r="I45" s="50"/>
      <c r="J45" s="50"/>
      <c r="K45" s="50"/>
      <c r="L45" s="50"/>
      <c r="M45" s="50"/>
      <c r="N45" s="50"/>
      <c r="O45" s="50"/>
      <c r="P45" s="50"/>
      <c r="Q45" s="50"/>
      <c r="R45" s="63">
        <v>2.89</v>
      </c>
      <c r="S45" s="6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8.75" customHeight="1">
      <c r="A46" s="23">
        <v>29</v>
      </c>
      <c r="B46" s="44" t="s">
        <v>69</v>
      </c>
      <c r="C46" s="38" t="s">
        <v>39</v>
      </c>
      <c r="D46" s="63">
        <v>4</v>
      </c>
      <c r="E46" s="63">
        <v>296.25</v>
      </c>
      <c r="F46" s="50"/>
      <c r="G46" s="50"/>
      <c r="H46" s="63"/>
      <c r="I46" s="50"/>
      <c r="J46" s="50"/>
      <c r="K46" s="50"/>
      <c r="L46" s="50"/>
      <c r="M46" s="50"/>
      <c r="N46" s="50"/>
      <c r="O46" s="50"/>
      <c r="P46" s="50"/>
      <c r="Q46" s="50"/>
      <c r="R46" s="63">
        <v>1185</v>
      </c>
      <c r="S46" s="6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27.75" customHeight="1">
      <c r="A47" s="23">
        <v>30</v>
      </c>
      <c r="B47" s="44" t="s">
        <v>71</v>
      </c>
      <c r="C47" s="38" t="s">
        <v>72</v>
      </c>
      <c r="D47" s="63">
        <v>1</v>
      </c>
      <c r="E47" s="63">
        <v>694.21</v>
      </c>
      <c r="F47" s="50"/>
      <c r="G47" s="50"/>
      <c r="H47" s="63"/>
      <c r="I47" s="50"/>
      <c r="J47" s="50"/>
      <c r="K47" s="50"/>
      <c r="L47" s="50"/>
      <c r="M47" s="50"/>
      <c r="N47" s="50"/>
      <c r="O47" s="50"/>
      <c r="P47" s="50"/>
      <c r="Q47" s="50"/>
      <c r="R47" s="63">
        <v>694.21</v>
      </c>
      <c r="S47" s="6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8" customHeight="1">
      <c r="A48" s="38"/>
      <c r="B48" s="44" t="s">
        <v>45</v>
      </c>
      <c r="C48" s="38"/>
      <c r="D48" s="38"/>
      <c r="E48" s="18"/>
      <c r="F48" s="18"/>
      <c r="G48" s="50">
        <f>SUM(G15:G43)</f>
        <v>145.59</v>
      </c>
      <c r="H48" s="18"/>
      <c r="I48" s="50">
        <f>SUM(I15:I43)</f>
        <v>179.24</v>
      </c>
      <c r="J48" s="18"/>
      <c r="K48" s="49" t="s">
        <v>32</v>
      </c>
      <c r="L48" s="18"/>
      <c r="M48" s="49">
        <f>SUM(M15:M43)</f>
        <v>1019.8599999999999</v>
      </c>
      <c r="N48" s="18"/>
      <c r="O48" s="50" t="e">
        <f>ABS(O15+O16+O18+O19+#REF!+O23+O24+#REF!+O27+O29+O30+#REF!+O34+O42+#REF!+#REF!)</f>
        <v>#REF!</v>
      </c>
      <c r="P48" s="18"/>
      <c r="Q48" s="18" t="e">
        <f>SUM(Q15+Q16+Q18+Q19+Q20+Q21+Q23+Q24+#REF!+Q25+#REF!+#REF!+#REF!+Q28+Q29+Q31+#REF!+#REF!+Q34+Q37+#REF!+#REF!+#REF!)</f>
        <v>#REF!</v>
      </c>
      <c r="R48" s="63">
        <f>SUM(R15:R47)</f>
        <v>54293.01999999999</v>
      </c>
      <c r="S48" s="6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18"/>
      <c r="B49" s="18" t="s">
        <v>46</v>
      </c>
      <c r="C49" s="18"/>
      <c r="D49" s="18"/>
      <c r="E49" s="18"/>
      <c r="F49" s="18"/>
      <c r="G49" s="50">
        <f>G48*18%</f>
        <v>26.2062</v>
      </c>
      <c r="H49" s="18"/>
      <c r="I49" s="50">
        <f>I48*18%</f>
        <v>32.2632</v>
      </c>
      <c r="J49" s="18"/>
      <c r="K49" s="50">
        <f>K48*18%</f>
        <v>2636.8254</v>
      </c>
      <c r="L49" s="18"/>
      <c r="M49" s="18" t="e">
        <f>ABS(M16+M17+M19+M20+#REF!+M24+#REF!+M25+M30+M33+M43+#REF!)</f>
        <v>#REF!</v>
      </c>
      <c r="N49" s="18"/>
      <c r="O49" s="50" t="e">
        <f>ABS(O48*18%)</f>
        <v>#REF!</v>
      </c>
      <c r="P49" s="18"/>
      <c r="Q49" s="18" t="e">
        <f>ABS(Q48*18%)</f>
        <v>#REF!</v>
      </c>
      <c r="R49" s="63">
        <f>R48*0.21</f>
        <v>11401.534199999998</v>
      </c>
      <c r="S49" s="6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7.25" customHeight="1">
      <c r="A50" s="18"/>
      <c r="B50" s="45" t="s">
        <v>11</v>
      </c>
      <c r="C50" s="18"/>
      <c r="D50" s="18"/>
      <c r="E50" s="18"/>
      <c r="F50" s="18"/>
      <c r="G50" s="49" t="s">
        <v>31</v>
      </c>
      <c r="H50" s="18"/>
      <c r="I50" s="50" t="e">
        <f>#REF!+#REF!</f>
        <v>#REF!</v>
      </c>
      <c r="J50" s="18"/>
      <c r="K50" s="18" t="s">
        <v>33</v>
      </c>
      <c r="L50" s="18"/>
      <c r="M50" s="18" t="e">
        <f>ABS(#REF!+#REF!)</f>
        <v>#REF!</v>
      </c>
      <c r="N50" s="18"/>
      <c r="O50" s="18" t="e">
        <f>ABS(#REF!+#REF!)</f>
        <v>#REF!</v>
      </c>
      <c r="P50" s="18"/>
      <c r="Q50" s="18" t="e">
        <f>ABS(#REF!+#REF!)</f>
        <v>#REF!</v>
      </c>
      <c r="R50" s="63">
        <v>65694.55</v>
      </c>
      <c r="S50" s="6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6.5" customHeight="1">
      <c r="A51" s="18"/>
      <c r="B51" s="18" t="s">
        <v>47</v>
      </c>
      <c r="C51" s="18"/>
      <c r="D51" s="18"/>
      <c r="E51" s="18"/>
      <c r="F51" s="18"/>
      <c r="G51" s="50"/>
      <c r="H51" s="18"/>
      <c r="I51" s="50"/>
      <c r="J51" s="18"/>
      <c r="K51" s="50"/>
      <c r="L51" s="18"/>
      <c r="M51" s="18"/>
      <c r="N51" s="18"/>
      <c r="O51" s="50"/>
      <c r="P51" s="18"/>
      <c r="Q51" s="18"/>
      <c r="R51" s="38">
        <v>10498</v>
      </c>
      <c r="S51" s="6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6.5" customHeight="1">
      <c r="A52" s="18"/>
      <c r="B52" s="18" t="s">
        <v>48</v>
      </c>
      <c r="C52" s="18"/>
      <c r="D52" s="18"/>
      <c r="E52" s="18"/>
      <c r="F52" s="18"/>
      <c r="G52" s="50"/>
      <c r="H52" s="18"/>
      <c r="I52" s="50"/>
      <c r="J52" s="18"/>
      <c r="K52" s="50"/>
      <c r="L52" s="18"/>
      <c r="M52" s="18"/>
      <c r="N52" s="18"/>
      <c r="O52" s="50"/>
      <c r="P52" s="18"/>
      <c r="Q52" s="18"/>
      <c r="R52" s="38">
        <v>13677.65</v>
      </c>
      <c r="S52" s="6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6.5" customHeight="1">
      <c r="A53" s="18"/>
      <c r="B53" s="18" t="s">
        <v>49</v>
      </c>
      <c r="C53" s="18"/>
      <c r="D53" s="18"/>
      <c r="E53" s="18"/>
      <c r="F53" s="18"/>
      <c r="G53" s="50"/>
      <c r="H53" s="18"/>
      <c r="I53" s="50"/>
      <c r="J53" s="18"/>
      <c r="K53" s="50"/>
      <c r="L53" s="18"/>
      <c r="M53" s="18"/>
      <c r="N53" s="18"/>
      <c r="O53" s="50"/>
      <c r="P53" s="18"/>
      <c r="Q53" s="18"/>
      <c r="R53" s="38">
        <v>4727.5</v>
      </c>
      <c r="S53" s="6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6.5" customHeight="1">
      <c r="A54" s="18"/>
      <c r="B54" s="18" t="s">
        <v>70</v>
      </c>
      <c r="C54" s="18"/>
      <c r="D54" s="18"/>
      <c r="E54" s="31"/>
      <c r="F54" s="18"/>
      <c r="G54" s="50"/>
      <c r="H54" s="18"/>
      <c r="I54" s="50"/>
      <c r="J54" s="18"/>
      <c r="K54" s="50"/>
      <c r="L54" s="18"/>
      <c r="M54" s="18"/>
      <c r="N54" s="18"/>
      <c r="O54" s="50"/>
      <c r="P54" s="18"/>
      <c r="Q54" s="18"/>
      <c r="R54" s="38">
        <v>938</v>
      </c>
      <c r="S54" s="6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6.5" customHeight="1">
      <c r="A55" s="18"/>
      <c r="B55" s="18" t="s">
        <v>63</v>
      </c>
      <c r="C55" s="18"/>
      <c r="D55" s="18"/>
      <c r="E55" s="31"/>
      <c r="F55" s="18"/>
      <c r="G55" s="50"/>
      <c r="H55" s="18"/>
      <c r="I55" s="50"/>
      <c r="J55" s="18"/>
      <c r="K55" s="50"/>
      <c r="L55" s="18"/>
      <c r="M55" s="18"/>
      <c r="N55" s="18"/>
      <c r="O55" s="50"/>
      <c r="P55" s="18"/>
      <c r="Q55" s="18"/>
      <c r="R55" s="38">
        <v>3920</v>
      </c>
      <c r="S55" s="6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7.25" customHeight="1">
      <c r="A56" s="18"/>
      <c r="B56" s="45" t="s">
        <v>50</v>
      </c>
      <c r="C56" s="18"/>
      <c r="D56" s="18"/>
      <c r="E56" s="18"/>
      <c r="F56" s="18"/>
      <c r="G56" s="50"/>
      <c r="H56" s="18"/>
      <c r="I56" s="50"/>
      <c r="J56" s="18"/>
      <c r="K56" s="50"/>
      <c r="L56" s="18"/>
      <c r="M56" s="18"/>
      <c r="N56" s="18"/>
      <c r="O56" s="50"/>
      <c r="P56" s="18"/>
      <c r="Q56" s="18"/>
      <c r="R56" s="63">
        <f>SUM(R50:R55)</f>
        <v>99455.7</v>
      </c>
      <c r="S56" s="6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5" ht="1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56"/>
      <c r="O57" s="6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 customHeight="1">
      <c r="A58" s="21"/>
      <c r="B58" s="5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56"/>
      <c r="O58" s="6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56"/>
      <c r="O59" s="6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6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56"/>
      <c r="O61" s="6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9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56"/>
      <c r="O62" s="6"/>
      <c r="P62" s="5"/>
      <c r="Q62" s="5"/>
      <c r="R62" s="5"/>
      <c r="S62" s="6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56"/>
      <c r="O63" s="6"/>
      <c r="P63" s="5"/>
      <c r="Q63" s="5"/>
      <c r="R63" s="5"/>
      <c r="S63" s="6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2.75">
      <c r="A64" s="1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56"/>
      <c r="S64" s="6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1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56"/>
      <c r="S65" s="6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.75">
      <c r="A66" s="1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56"/>
      <c r="S66" s="6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2.75">
      <c r="A67" s="10"/>
      <c r="B67" s="20"/>
      <c r="C67" s="20"/>
      <c r="D67" s="20"/>
      <c r="E67" s="58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2.75">
      <c r="A68" s="10"/>
      <c r="B68" s="20"/>
      <c r="C68" s="10"/>
      <c r="D68" s="20"/>
      <c r="E68" s="10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2.75">
      <c r="A69" s="10"/>
      <c r="B69" s="10"/>
      <c r="C69" s="10"/>
      <c r="D69" s="2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.75">
      <c r="A70" s="10"/>
      <c r="B70" s="10"/>
      <c r="C70" s="10"/>
      <c r="D70" s="2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2.75">
      <c r="A71" s="10"/>
      <c r="B71" s="10"/>
      <c r="C71" s="10"/>
      <c r="D71" s="2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2.75">
      <c r="A72" s="10"/>
      <c r="B72" s="10"/>
      <c r="D72" s="64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.75">
      <c r="A73" s="10"/>
      <c r="B73" s="10"/>
      <c r="C73" s="65"/>
      <c r="D73" s="2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>
      <c r="A74" s="10"/>
      <c r="B74" s="10"/>
      <c r="C74" s="65"/>
      <c r="D74" s="2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.75">
      <c r="A75" s="10"/>
      <c r="B75" s="10"/>
      <c r="C75" s="65"/>
      <c r="D75" s="2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ht="12.75">
      <c r="A997" s="10"/>
      <c r="B997" s="10"/>
      <c r="C997" s="10"/>
      <c r="D997" s="10"/>
      <c r="E997" s="5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1:29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 spans="1:29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 spans="1:29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 spans="1:29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 spans="1:29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 spans="1:29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</row>
    <row r="1007" spans="1:29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 spans="1:29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 spans="1:29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 spans="1:29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 spans="1:29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 spans="1:29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 spans="1:29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 spans="1:29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 spans="1:29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 spans="1:29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 spans="1:29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 spans="1:29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 spans="1:29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 spans="1:29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</row>
    <row r="1021" spans="1:29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 spans="1:29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 spans="1:29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</row>
    <row r="1024" spans="1:29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 spans="1:29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 spans="1:29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 spans="1:29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 spans="1:29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 spans="1:29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 spans="1:29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 spans="1:29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 spans="1:29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 spans="1:29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</row>
    <row r="1034" spans="1:29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</row>
    <row r="1035" spans="1:29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</row>
    <row r="1036" spans="1:29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</row>
    <row r="1037" spans="1:29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</row>
    <row r="1038" spans="1:29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</row>
    <row r="1039" spans="1:29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</row>
    <row r="1040" spans="1:29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</row>
    <row r="1041" spans="1:29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</row>
    <row r="1042" spans="1:29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</row>
    <row r="1043" spans="1:29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</row>
    <row r="1044" spans="1:29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</row>
    <row r="1045" spans="1:29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</row>
    <row r="1046" spans="1:29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</row>
    <row r="1047" spans="1:29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</row>
    <row r="1048" spans="1:29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</row>
    <row r="1049" spans="1:29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</row>
    <row r="1050" spans="1:29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</row>
    <row r="1051" spans="1:29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</row>
    <row r="1052" spans="1:29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</row>
    <row r="1053" spans="1:29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</row>
    <row r="1054" spans="1:29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</row>
    <row r="1055" spans="1:29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</row>
    <row r="1056" spans="1:29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</row>
    <row r="1057" spans="1:29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</row>
    <row r="1058" spans="1:29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</row>
    <row r="1059" spans="1:29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</row>
    <row r="1060" spans="1:29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</row>
    <row r="1061" spans="1:29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</row>
    <row r="1062" spans="1:29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</row>
    <row r="1063" spans="1:29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</row>
    <row r="1064" spans="1:29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</row>
    <row r="1065" spans="1:29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</row>
    <row r="1066" spans="1:29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</row>
    <row r="1067" spans="1:29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</row>
    <row r="1068" spans="1:29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</row>
    <row r="1069" spans="1:29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</row>
    <row r="1070" spans="1:29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</row>
    <row r="1071" spans="1:29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</row>
    <row r="1072" spans="1:29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</row>
    <row r="1073" spans="1:29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</row>
    <row r="1074" spans="1:29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</row>
    <row r="1075" spans="1:29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</row>
    <row r="1076" spans="1:29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</row>
    <row r="1077" spans="1:29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</row>
    <row r="1078" spans="1:29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</row>
    <row r="1079" spans="1:29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</row>
    <row r="1080" spans="1:29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</row>
    <row r="1081" spans="1:29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</row>
    <row r="1082" spans="1:29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</row>
    <row r="1083" spans="1:29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</row>
    <row r="1084" spans="1:29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</row>
    <row r="1085" spans="1:29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</row>
    <row r="1086" spans="1:29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</row>
    <row r="1087" spans="1:29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</row>
    <row r="1088" spans="1:29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</row>
    <row r="1089" spans="1:29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</row>
    <row r="1090" spans="1:29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</row>
    <row r="1091" spans="1:29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</row>
    <row r="1092" spans="1:29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</row>
    <row r="1093" spans="1:29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</row>
    <row r="1094" spans="1:29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</row>
    <row r="1095" spans="1:29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</row>
    <row r="1096" spans="1:29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</row>
    <row r="1097" spans="1:29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</row>
    <row r="1098" spans="1:29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</row>
    <row r="1099" spans="1:29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</row>
    <row r="1100" spans="1:29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</row>
    <row r="1101" spans="1:29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</row>
    <row r="1102" spans="1:29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</row>
    <row r="1103" spans="1:29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</row>
    <row r="1104" spans="1:29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</row>
    <row r="1105" spans="1:29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</row>
    <row r="1106" spans="1:29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</row>
    <row r="1107" spans="1:29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</row>
    <row r="1108" spans="1:29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</row>
    <row r="1109" spans="1:29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</row>
    <row r="1110" spans="1:29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</row>
    <row r="1111" spans="1:29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</row>
    <row r="1112" spans="1:29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</row>
    <row r="1113" spans="1:29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</row>
    <row r="1114" spans="1:29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</row>
    <row r="1115" spans="1:29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</row>
    <row r="1116" spans="1:29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</row>
    <row r="1117" spans="1:29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</row>
    <row r="1118" spans="1:29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</row>
    <row r="1119" spans="1:29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</row>
    <row r="1120" spans="1:29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</row>
    <row r="1121" spans="1:29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</row>
    <row r="1122" spans="1:29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</row>
    <row r="1123" spans="1:29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</row>
    <row r="1124" spans="1:29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</row>
    <row r="1125" spans="1:29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</row>
    <row r="1126" spans="1:29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</row>
    <row r="1127" spans="1:29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</row>
    <row r="1128" spans="1:29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</row>
    <row r="1129" spans="1:29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</row>
    <row r="1130" spans="1:29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</row>
    <row r="1131" spans="1:29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</row>
    <row r="1132" spans="1:29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</row>
    <row r="1133" spans="1:29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</row>
    <row r="1134" spans="1:29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</row>
    <row r="1135" spans="1:29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</row>
    <row r="1136" spans="1:29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</row>
    <row r="1137" spans="1:29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</row>
    <row r="1138" spans="1:29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</row>
    <row r="1139" spans="1:29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</row>
    <row r="1140" spans="1:29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</row>
    <row r="1141" spans="1:29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</row>
    <row r="1142" spans="1:29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</row>
    <row r="1143" spans="1:29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</row>
    <row r="1144" spans="1:29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</row>
    <row r="1145" spans="1:29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</row>
    <row r="1146" spans="1:29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</row>
    <row r="1147" spans="1:29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</row>
    <row r="1148" spans="1:29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</row>
    <row r="1149" spans="1:29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</row>
    <row r="1150" spans="1:29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</row>
    <row r="1151" spans="1:29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</row>
    <row r="1152" spans="1:29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</row>
    <row r="1153" spans="1:29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</row>
    <row r="1154" spans="1:29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</row>
    <row r="1155" spans="1:29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</row>
    <row r="1156" spans="1:29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</row>
    <row r="1157" spans="1:29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</row>
    <row r="1158" spans="1:29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</row>
    <row r="1159" spans="1:29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</row>
    <row r="1160" spans="1:29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</row>
    <row r="1161" spans="1:29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</row>
    <row r="1162" spans="1:29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</row>
    <row r="1163" spans="1:29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</row>
    <row r="1164" spans="1:29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</row>
    <row r="1165" spans="1:29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</row>
    <row r="1166" spans="1:29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</row>
    <row r="1167" spans="1:29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</row>
    <row r="1168" spans="1:29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</row>
    <row r="1169" spans="1:29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</row>
    <row r="1170" spans="1:29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</row>
    <row r="1171" spans="1:29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</row>
    <row r="1172" spans="1:29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</row>
    <row r="1173" spans="1:29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</row>
    <row r="1174" spans="1:29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</row>
    <row r="1175" spans="1:29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</row>
    <row r="1176" spans="1:29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</row>
    <row r="1177" spans="1:29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</row>
    <row r="1178" spans="1:29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</row>
    <row r="1179" spans="1:29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</row>
    <row r="1180" spans="1:29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</row>
    <row r="1181" spans="1:29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</row>
    <row r="1182" spans="1:29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</row>
    <row r="1183" spans="1:29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</row>
    <row r="1184" spans="1:29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</row>
    <row r="1185" spans="1:29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</row>
    <row r="1186" spans="1:29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</row>
    <row r="1187" spans="1:29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</row>
    <row r="1188" spans="1:29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</row>
    <row r="1189" spans="1:29" ht="12.75">
      <c r="A1189" s="5"/>
      <c r="B1189" s="5"/>
      <c r="C1189" s="5"/>
      <c r="D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AB1189" s="5"/>
      <c r="AC1189" s="5"/>
    </row>
    <row r="1190" spans="28:29" ht="12.75">
      <c r="AB1190" s="5"/>
      <c r="AC1190" s="5"/>
    </row>
    <row r="1191" spans="28:29" ht="12.75">
      <c r="AB1191" s="5"/>
      <c r="AC1191" s="5"/>
    </row>
    <row r="1192" spans="28:29" ht="12.75">
      <c r="AB1192" s="5"/>
      <c r="AC1192" s="5"/>
    </row>
    <row r="1193" spans="28:29" ht="12.75">
      <c r="AB1193" s="5"/>
      <c r="AC1193" s="5"/>
    </row>
    <row r="1194" spans="28:29" ht="12.75">
      <c r="AB1194" s="5"/>
      <c r="AC1194" s="5"/>
    </row>
    <row r="1195" spans="28:29" ht="12.75">
      <c r="AB1195" s="5"/>
      <c r="AC1195" s="5"/>
    </row>
    <row r="1196" spans="28:29" ht="12.75">
      <c r="AB1196" s="5"/>
      <c r="AC1196" s="5"/>
    </row>
  </sheetData>
  <sheetProtection/>
  <mergeCells count="1">
    <mergeCell ref="A8:T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"Rokiskio komunalininkas"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Jurgita Jurkonyte</cp:lastModifiedBy>
  <cp:lastPrinted>2017-04-06T11:44:57Z</cp:lastPrinted>
  <dcterms:created xsi:type="dcterms:W3CDTF">2006-02-06T06:10:48Z</dcterms:created>
  <dcterms:modified xsi:type="dcterms:W3CDTF">2017-05-15T05:26:10Z</dcterms:modified>
  <cp:category/>
  <cp:version/>
  <cp:contentType/>
  <cp:contentStatus/>
</cp:coreProperties>
</file>